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정책기획부\2. 감사\1. 경영공시\8월\재단\"/>
    </mc:Choice>
  </mc:AlternateContent>
  <bookViews>
    <workbookView xWindow="0" yWindow="0" windowWidth="3630" windowHeight="7995"/>
  </bookViews>
  <sheets>
    <sheet name="공시용" sheetId="2" r:id="rId1"/>
    <sheet name="내부용" sheetId="3" r:id="rId2"/>
  </sheets>
  <definedNames>
    <definedName name="_xlnm._FilterDatabase" localSheetId="0" hidden="1">공시용!$B$4:$I$5</definedName>
    <definedName name="_xlnm._FilterDatabase" localSheetId="1" hidden="1">내부용!$A$4:$L$25</definedName>
    <definedName name="_xlnm.Print_Area" localSheetId="1">내부용!$A$1:$L$25</definedName>
    <definedName name="_xlnm.Print_Titles" localSheetId="0">공시용!$4:$4</definedName>
    <definedName name="_xlnm.Print_Titles" localSheetId="1">내부용!$4:$4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2" l="1"/>
  <c r="H25" i="3" l="1"/>
  <c r="I19" i="3"/>
  <c r="K19" i="3" s="1"/>
  <c r="I13" i="3"/>
  <c r="K13" i="3" s="1"/>
  <c r="I24" i="3" l="1"/>
  <c r="K24" i="3" s="1"/>
  <c r="I23" i="3"/>
  <c r="K23" i="3" s="1"/>
  <c r="I22" i="3"/>
  <c r="K22" i="3" s="1"/>
  <c r="I21" i="3"/>
  <c r="K21" i="3" s="1"/>
  <c r="I20" i="3"/>
  <c r="K20" i="3" s="1"/>
  <c r="I18" i="3"/>
  <c r="K18" i="3" s="1"/>
  <c r="I17" i="3"/>
  <c r="K17" i="3" s="1"/>
  <c r="I16" i="3"/>
  <c r="K16" i="3" s="1"/>
  <c r="I15" i="3"/>
  <c r="K15" i="3" s="1"/>
  <c r="I14" i="3" l="1"/>
  <c r="K14" i="3" s="1"/>
  <c r="I12" i="3"/>
  <c r="K12" i="3" s="1"/>
  <c r="I11" i="3"/>
  <c r="K11" i="3" s="1"/>
  <c r="I9" i="3"/>
  <c r="K9" i="3" s="1"/>
  <c r="I8" i="3"/>
  <c r="K8" i="3" s="1"/>
  <c r="I10" i="3"/>
  <c r="K10" i="3" s="1"/>
  <c r="I7" i="3"/>
  <c r="K7" i="3" s="1"/>
  <c r="I5" i="3" l="1"/>
  <c r="K5" i="3" s="1"/>
  <c r="I6" i="3" l="1"/>
  <c r="K6" i="3" s="1"/>
</calcChain>
</file>

<file path=xl/sharedStrings.xml><?xml version="1.0" encoding="utf-8"?>
<sst xmlns="http://schemas.openxmlformats.org/spreadsheetml/2006/main" count="161" uniqueCount="96">
  <si>
    <t>연번</t>
    <phoneticPr fontId="5" type="noConversion"/>
  </si>
  <si>
    <t>구분</t>
    <phoneticPr fontId="3" type="noConversion"/>
  </si>
  <si>
    <t>계약명</t>
    <phoneticPr fontId="5" type="noConversion"/>
  </si>
  <si>
    <t>계약일자</t>
    <phoneticPr fontId="5" type="noConversion"/>
  </si>
  <si>
    <t>예정률(B/A)</t>
    <phoneticPr fontId="3" type="noConversion"/>
  </si>
  <si>
    <t>계약방법
(구체적으로 기술)</t>
    <phoneticPr fontId="5" type="noConversion"/>
  </si>
  <si>
    <t>비고</t>
    <phoneticPr fontId="5" type="noConversion"/>
  </si>
  <si>
    <t>공개여부</t>
    <phoneticPr fontId="3" type="noConversion"/>
  </si>
  <si>
    <t>총 건수</t>
    <phoneticPr fontId="5" type="noConversion"/>
  </si>
  <si>
    <t>총 액</t>
    <phoneticPr fontId="5" type="noConversion"/>
  </si>
  <si>
    <t>수의계약</t>
    <phoneticPr fontId="5" type="noConversion"/>
  </si>
  <si>
    <t>계약처</t>
    <phoneticPr fontId="5" type="noConversion"/>
  </si>
  <si>
    <t>대표자</t>
    <phoneticPr fontId="3" type="noConversion"/>
  </si>
  <si>
    <t>계약처</t>
    <phoneticPr fontId="5" type="noConversion"/>
  </si>
  <si>
    <t>대표자</t>
    <phoneticPr fontId="5" type="noConversion"/>
  </si>
  <si>
    <t>수의계약</t>
    <phoneticPr fontId="5" type="noConversion"/>
  </si>
  <si>
    <t>계약방법
(구체적으로 기술)</t>
    <phoneticPr fontId="5" type="noConversion"/>
  </si>
  <si>
    <t>계약금액(B)</t>
    <phoneticPr fontId="5" type="noConversion"/>
  </si>
  <si>
    <t>계약금액(B)</t>
    <phoneticPr fontId="5" type="noConversion"/>
  </si>
  <si>
    <t>용역</t>
    <phoneticPr fontId="3" type="noConversion"/>
  </si>
  <si>
    <t>공사</t>
    <phoneticPr fontId="3" type="noConversion"/>
  </si>
  <si>
    <t>용역</t>
    <phoneticPr fontId="3" type="noConversion"/>
  </si>
  <si>
    <t>수의계약</t>
    <phoneticPr fontId="5" type="noConversion"/>
  </si>
  <si>
    <t>용역</t>
    <phoneticPr fontId="3" type="noConversion"/>
  </si>
  <si>
    <t>수의계약</t>
    <phoneticPr fontId="5" type="noConversion"/>
  </si>
  <si>
    <t>용역</t>
    <phoneticPr fontId="3" type="noConversion"/>
  </si>
  <si>
    <t>수의계약</t>
    <phoneticPr fontId="5" type="noConversion"/>
  </si>
  <si>
    <t>수의계약</t>
    <phoneticPr fontId="5" type="noConversion"/>
  </si>
  <si>
    <t>용역</t>
    <phoneticPr fontId="3" type="noConversion"/>
  </si>
  <si>
    <t>총 7건</t>
    <phoneticPr fontId="5" type="noConversion"/>
  </si>
  <si>
    <t>예정가격(A)</t>
    <phoneticPr fontId="3" type="noConversion"/>
  </si>
  <si>
    <t>노원문화재단 수의계약 계약현황(2023-8월)</t>
    <phoneticPr fontId="5" type="noConversion"/>
  </si>
  <si>
    <t>노원문화재단 수의계약 계약현황(2023-8월)</t>
    <phoneticPr fontId="5" type="noConversion"/>
  </si>
  <si>
    <t>104마을 생활문화지원센터 전기 보수 공사 계약</t>
    <phoneticPr fontId="3" type="noConversion"/>
  </si>
  <si>
    <t>현광전력 주식회사</t>
    <phoneticPr fontId="3" type="noConversion"/>
  </si>
  <si>
    <t>채진석</t>
    <phoneticPr fontId="3" type="noConversion"/>
  </si>
  <si>
    <t>어린이극장 9월 기획공연 그림자극 개굴개굴 고래고래  공연계약</t>
  </si>
  <si>
    <t>김선옥</t>
    <phoneticPr fontId="3" type="noConversion"/>
  </si>
  <si>
    <t xml:space="preserve"> 2023 노원 예술씨앗 지원사업 서예협회 계약</t>
  </si>
  <si>
    <t>최영태</t>
    <phoneticPr fontId="3" type="noConversion"/>
  </si>
  <si>
    <t xml:space="preserve"> 2023 N개의 서울 노끈x우크반 운영 용역 계약</t>
  </si>
  <si>
    <t>한기홍</t>
    <phoneticPr fontId="3" type="noConversion"/>
  </si>
  <si>
    <t>국립아시아문화전당재단</t>
    <phoneticPr fontId="3" type="noConversion"/>
  </si>
  <si>
    <t>노원서예협회</t>
    <phoneticPr fontId="3" type="noConversion"/>
  </si>
  <si>
    <t>우크반</t>
    <phoneticPr fontId="3" type="noConversion"/>
  </si>
  <si>
    <t>노원구 사진작가회</t>
    <phoneticPr fontId="3" type="noConversion"/>
  </si>
  <si>
    <t>김승호</t>
    <phoneticPr fontId="3" type="noConversion"/>
  </si>
  <si>
    <t>2023 노원 예술씨앗 지원사업 노원구사진작가회 계약</t>
  </si>
  <si>
    <t>잼버리 특별 제작공연 '웰컴 투 노원, 잼버리 - 다이내믹 노원' 공연계약</t>
  </si>
  <si>
    <t>(사)사물놀이한울림</t>
  </si>
  <si>
    <t>임병고</t>
    <phoneticPr fontId="3" type="noConversion"/>
  </si>
  <si>
    <t>2023 노원 '아트 위크'(Arts Weeks) 쉼터 디자인 및 제작 용역 계약</t>
  </si>
  <si>
    <t>램레이드</t>
    <phoneticPr fontId="3" type="noConversion"/>
  </si>
  <si>
    <t>한예슬</t>
    <phoneticPr fontId="3" type="noConversion"/>
  </si>
  <si>
    <t>2023 인문학북콘서트 2회차 '나의 빛, 우리의 색' 공연계약</t>
  </si>
  <si>
    <t>유어썸머</t>
    <phoneticPr fontId="3" type="noConversion"/>
  </si>
  <si>
    <t>이소영</t>
    <phoneticPr fontId="3" type="noConversion"/>
  </si>
  <si>
    <t>2023 노원 '아트 위크'(Arts Weeks) 홈페이지 리뉴얼 용역 계약</t>
  </si>
  <si>
    <t>루카스 디자인</t>
    <phoneticPr fontId="3" type="noConversion"/>
  </si>
  <si>
    <t>엄주민</t>
    <phoneticPr fontId="3" type="noConversion"/>
  </si>
  <si>
    <t>경춘선숲길 갤러리 매일, 내 일 검정고무신 전시 용역 계약</t>
  </si>
  <si>
    <t>홍우주사회적협동조합</t>
    <phoneticPr fontId="3" type="noConversion"/>
  </si>
  <si>
    <t>박종윤</t>
    <phoneticPr fontId="3" type="noConversion"/>
  </si>
  <si>
    <t>2023 노원 거리예술제(하반기) 공연단체 '마린보이(서커스 예술놀이터)' 계약</t>
  </si>
  <si>
    <t>마린보이</t>
    <phoneticPr fontId="3" type="noConversion"/>
  </si>
  <si>
    <t>이성형</t>
    <phoneticPr fontId="3" type="noConversion"/>
  </si>
  <si>
    <t>2023 노원 거리예술제(하반기) 공연단체 '몸꼴(충동)' 계약</t>
  </si>
  <si>
    <t>몸꼴</t>
    <phoneticPr fontId="3" type="noConversion"/>
  </si>
  <si>
    <t>윤종연</t>
    <phoneticPr fontId="3" type="noConversion"/>
  </si>
  <si>
    <t>2023 노원 '아트 위크'(Arts Weeks) 영상·사진 촬영 및 제작 용역 계약</t>
  </si>
  <si>
    <t>틸포인츠</t>
    <phoneticPr fontId="3" type="noConversion"/>
  </si>
  <si>
    <t>이동규</t>
    <phoneticPr fontId="3" type="noConversion"/>
  </si>
  <si>
    <t>104마을 생활문화 아카이빙 다큐멘터리 영화 제작 용역 계약</t>
  </si>
  <si>
    <t>삼인칭시점</t>
    <phoneticPr fontId="3" type="noConversion"/>
  </si>
  <si>
    <t>김태환외 1</t>
    <phoneticPr fontId="3" type="noConversion"/>
  </si>
  <si>
    <t>2023 노원 거리예술제 하반기 시스템 및 집기류 렌탈, 운영 계약</t>
  </si>
  <si>
    <t>주식회사 늘푸른문화나무</t>
  </si>
  <si>
    <t>김경숙</t>
    <phoneticPr fontId="3" type="noConversion"/>
  </si>
  <si>
    <t>2023 노원문화재단 협회초대전 노원문인협회 詩, 서정을 넘어 詩香으로 전시 계약</t>
  </si>
  <si>
    <t>한국문인협회 노원구지부</t>
    <phoneticPr fontId="3" type="noConversion"/>
  </si>
  <si>
    <t>배덕정</t>
    <phoneticPr fontId="3" type="noConversion"/>
  </si>
  <si>
    <t>2023 노원문화재단 기획전시 연우(然愚) 최충웅 회고전 디자인 용역 계약</t>
  </si>
  <si>
    <t>주식회사 아이엠웰</t>
    <phoneticPr fontId="3" type="noConversion"/>
  </si>
  <si>
    <t>정자혜</t>
    <phoneticPr fontId="3" type="noConversion"/>
  </si>
  <si>
    <t>기획공연 2023 퀸 엘리자베스 콩쿠르 위너스 콘서트 공연계약</t>
  </si>
  <si>
    <t>에스비유</t>
    <phoneticPr fontId="3" type="noConversion"/>
  </si>
  <si>
    <t>YOO SO BANG</t>
    <phoneticPr fontId="3" type="noConversion"/>
  </si>
  <si>
    <t>용역</t>
    <phoneticPr fontId="3" type="noConversion"/>
  </si>
  <si>
    <t>2023 노원 '아트 위크'(Arts Weeks) 초대작가 계약 채결</t>
  </si>
  <si>
    <t>이이남스튜디오</t>
    <phoneticPr fontId="3" type="noConversion"/>
  </si>
  <si>
    <t>이이남</t>
    <phoneticPr fontId="3" type="noConversion"/>
  </si>
  <si>
    <t>용역</t>
    <phoneticPr fontId="3" type="noConversion"/>
  </si>
  <si>
    <t>2023 댄싱노원(舊. 노원탈축제 홍보대사 위촉 운영계약</t>
    <phoneticPr fontId="3" type="noConversion"/>
  </si>
  <si>
    <t>포써틴프로덕션</t>
    <phoneticPr fontId="3" type="noConversion"/>
  </si>
  <si>
    <t>한수석</t>
    <phoneticPr fontId="3" type="noConversion"/>
  </si>
  <si>
    <t>20건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</si>
</sst>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0_);[Red]\(0\)"/>
    <numFmt numFmtId="177" formatCode="#,##0_);[Red]\(#,##0\)"/>
    <numFmt numFmtId="178" formatCode="m&quot;/&quot;d;@"/>
  </numFmts>
  <fonts count="12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sz val="8"/>
      <name val="맑은 고딕"/>
      <family val="3"/>
      <charset val="129"/>
    </font>
    <font>
      <sz val="14"/>
      <color theme="1"/>
      <name val="휴먼모음T"/>
      <family val="1"/>
      <charset val="129"/>
    </font>
    <font>
      <sz val="14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14" fontId="0" fillId="0" borderId="0" xfId="0" applyNumberFormat="1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6" fillId="0" borderId="0" xfId="1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14" fontId="8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9" fontId="0" fillId="0" borderId="0" xfId="2" applyFont="1" applyAlignment="1">
      <alignment horizontal="center" vertical="center"/>
    </xf>
    <xf numFmtId="9" fontId="7" fillId="0" borderId="0" xfId="2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1" fontId="8" fillId="2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 shrinkToFit="1"/>
    </xf>
    <xf numFmtId="176" fontId="9" fillId="0" borderId="1" xfId="0" applyNumberFormat="1" applyFont="1" applyBorder="1" applyAlignment="1">
      <alignment horizontal="center" vertical="center" shrinkToFit="1"/>
    </xf>
    <xf numFmtId="0" fontId="9" fillId="0" borderId="0" xfId="0" applyFont="1">
      <alignment vertical="center"/>
    </xf>
    <xf numFmtId="41" fontId="9" fillId="0" borderId="1" xfId="1" applyFont="1" applyBorder="1" applyAlignment="1">
      <alignment horizontal="center" vertical="center"/>
    </xf>
    <xf numFmtId="41" fontId="9" fillId="0" borderId="1" xfId="1" applyFont="1" applyBorder="1" applyAlignment="1">
      <alignment vertical="center" shrinkToFit="1"/>
    </xf>
    <xf numFmtId="177" fontId="9" fillId="0" borderId="1" xfId="1" applyNumberFormat="1" applyFont="1" applyBorder="1" applyAlignment="1">
      <alignment horizontal="right" vertical="center"/>
    </xf>
    <xf numFmtId="41" fontId="10" fillId="2" borderId="1" xfId="1" applyFont="1" applyFill="1" applyBorder="1" applyAlignment="1">
      <alignment horizontal="center" vertical="center" wrapText="1"/>
    </xf>
    <xf numFmtId="9" fontId="10" fillId="2" borderId="1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9" fillId="0" borderId="0" xfId="0" applyNumberFormat="1" applyFont="1">
      <alignment vertical="center"/>
    </xf>
    <xf numFmtId="41" fontId="9" fillId="0" borderId="0" xfId="1" applyFont="1">
      <alignment vertical="center"/>
    </xf>
    <xf numFmtId="9" fontId="9" fillId="0" borderId="0" xfId="2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78" fontId="9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176" fontId="9" fillId="3" borderId="1" xfId="0" applyNumberFormat="1" applyFont="1" applyFill="1" applyBorder="1" applyAlignment="1">
      <alignment horizontal="center" vertical="center" wrapText="1"/>
    </xf>
    <xf numFmtId="41" fontId="7" fillId="0" borderId="0" xfId="1" applyFont="1" applyAlignment="1">
      <alignment vertical="center"/>
    </xf>
    <xf numFmtId="41" fontId="8" fillId="2" borderId="1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  <xf numFmtId="41" fontId="9" fillId="0" borderId="1" xfId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12"/>
  <sheetViews>
    <sheetView tabSelected="1" topLeftCell="A3" zoomScaleNormal="100" workbookViewId="0">
      <selection activeCell="H13" sqref="H13"/>
    </sheetView>
  </sheetViews>
  <sheetFormatPr defaultRowHeight="16.5" x14ac:dyDescent="0.3"/>
  <cols>
    <col min="2" max="2" width="6.125" customWidth="1"/>
    <col min="3" max="3" width="7.125" customWidth="1"/>
    <col min="4" max="4" width="93.25" style="10" bestFit="1" customWidth="1"/>
    <col min="5" max="5" width="13.875" style="1" customWidth="1"/>
    <col min="6" max="6" width="34.875" bestFit="1" customWidth="1"/>
    <col min="7" max="7" width="34.875" customWidth="1"/>
    <col min="8" max="8" width="16.625" style="2" bestFit="1" customWidth="1"/>
    <col min="9" max="9" width="27.625" style="3" customWidth="1"/>
  </cols>
  <sheetData>
    <row r="1" spans="2:9" x14ac:dyDescent="0.3">
      <c r="B1" s="40"/>
      <c r="C1" s="40"/>
      <c r="D1" s="40"/>
    </row>
    <row r="2" spans="2:9" ht="44.1" customHeight="1" x14ac:dyDescent="0.3">
      <c r="B2" s="41" t="s">
        <v>31</v>
      </c>
      <c r="C2" s="41"/>
      <c r="D2" s="41"/>
      <c r="E2" s="41"/>
      <c r="F2" s="41"/>
      <c r="G2" s="41"/>
      <c r="H2" s="41"/>
      <c r="I2" s="41"/>
    </row>
    <row r="3" spans="2:9" s="5" customFormat="1" ht="33.75" customHeight="1" x14ac:dyDescent="0.3">
      <c r="B3" s="42"/>
      <c r="C3" s="42"/>
      <c r="D3" s="42"/>
      <c r="E3" s="42"/>
      <c r="F3" s="42"/>
      <c r="G3" s="37"/>
      <c r="H3" s="35"/>
      <c r="I3" s="6"/>
    </row>
    <row r="4" spans="2:9" ht="37.5" customHeight="1" x14ac:dyDescent="0.3">
      <c r="B4" s="7" t="s">
        <v>0</v>
      </c>
      <c r="C4" s="7" t="s">
        <v>1</v>
      </c>
      <c r="D4" s="7" t="s">
        <v>2</v>
      </c>
      <c r="E4" s="8" t="s">
        <v>3</v>
      </c>
      <c r="F4" s="7" t="s">
        <v>13</v>
      </c>
      <c r="G4" s="13" t="s">
        <v>14</v>
      </c>
      <c r="H4" s="36" t="s">
        <v>17</v>
      </c>
      <c r="I4" s="7" t="s">
        <v>5</v>
      </c>
    </row>
    <row r="5" spans="2:9" ht="52.5" customHeight="1" x14ac:dyDescent="0.3">
      <c r="B5" s="9">
        <v>1</v>
      </c>
      <c r="C5" s="15" t="s">
        <v>19</v>
      </c>
      <c r="D5" s="32" t="s">
        <v>51</v>
      </c>
      <c r="E5" s="31">
        <v>45149</v>
      </c>
      <c r="F5" s="34" t="s">
        <v>52</v>
      </c>
      <c r="G5" s="34" t="s">
        <v>53</v>
      </c>
      <c r="H5" s="21">
        <v>102300000</v>
      </c>
      <c r="I5" s="17" t="s">
        <v>15</v>
      </c>
    </row>
    <row r="6" spans="2:9" ht="52.5" customHeight="1" x14ac:dyDescent="0.3">
      <c r="B6" s="9">
        <v>2</v>
      </c>
      <c r="C6" s="15" t="s">
        <v>19</v>
      </c>
      <c r="D6" s="32" t="s">
        <v>57</v>
      </c>
      <c r="E6" s="31">
        <v>45152</v>
      </c>
      <c r="F6" s="34" t="s">
        <v>58</v>
      </c>
      <c r="G6" s="34" t="s">
        <v>59</v>
      </c>
      <c r="H6" s="39">
        <v>7000000</v>
      </c>
      <c r="I6" s="17" t="s">
        <v>15</v>
      </c>
    </row>
    <row r="7" spans="2:9" ht="52.5" customHeight="1" x14ac:dyDescent="0.3">
      <c r="B7" s="9">
        <v>3</v>
      </c>
      <c r="C7" s="15" t="s">
        <v>19</v>
      </c>
      <c r="D7" s="32" t="s">
        <v>69</v>
      </c>
      <c r="E7" s="31">
        <v>45162</v>
      </c>
      <c r="F7" s="34" t="s">
        <v>70</v>
      </c>
      <c r="G7" s="34" t="s">
        <v>71</v>
      </c>
      <c r="H7" s="21">
        <v>20900000</v>
      </c>
      <c r="I7" s="17" t="s">
        <v>15</v>
      </c>
    </row>
    <row r="8" spans="2:9" ht="52.5" customHeight="1" x14ac:dyDescent="0.3">
      <c r="B8" s="9">
        <v>4</v>
      </c>
      <c r="C8" s="15" t="s">
        <v>19</v>
      </c>
      <c r="D8" s="32" t="s">
        <v>72</v>
      </c>
      <c r="E8" s="31">
        <v>45162</v>
      </c>
      <c r="F8" s="34" t="s">
        <v>73</v>
      </c>
      <c r="G8" s="34" t="s">
        <v>74</v>
      </c>
      <c r="H8" s="21">
        <v>4200000</v>
      </c>
      <c r="I8" s="17" t="s">
        <v>15</v>
      </c>
    </row>
    <row r="9" spans="2:9" ht="52.5" customHeight="1" x14ac:dyDescent="0.3">
      <c r="B9" s="9">
        <v>5</v>
      </c>
      <c r="C9" s="15" t="s">
        <v>19</v>
      </c>
      <c r="D9" s="32" t="s">
        <v>75</v>
      </c>
      <c r="E9" s="31">
        <v>45166</v>
      </c>
      <c r="F9" s="34" t="s">
        <v>76</v>
      </c>
      <c r="G9" s="34" t="s">
        <v>77</v>
      </c>
      <c r="H9" s="21">
        <v>54912000</v>
      </c>
      <c r="I9" s="17" t="s">
        <v>15</v>
      </c>
    </row>
    <row r="10" spans="2:9" ht="52.5" customHeight="1" x14ac:dyDescent="0.3">
      <c r="B10" s="9">
        <v>6</v>
      </c>
      <c r="C10" s="15" t="s">
        <v>19</v>
      </c>
      <c r="D10" s="32" t="s">
        <v>81</v>
      </c>
      <c r="E10" s="31">
        <v>45166</v>
      </c>
      <c r="F10" s="34" t="s">
        <v>82</v>
      </c>
      <c r="G10" s="34" t="s">
        <v>83</v>
      </c>
      <c r="H10" s="21">
        <v>7816600</v>
      </c>
      <c r="I10" s="17" t="s">
        <v>10</v>
      </c>
    </row>
    <row r="11" spans="2:9" ht="52.5" customHeight="1" x14ac:dyDescent="0.3">
      <c r="B11" s="9">
        <v>7</v>
      </c>
      <c r="C11" s="15" t="s">
        <v>20</v>
      </c>
      <c r="D11" s="32" t="s">
        <v>33</v>
      </c>
      <c r="E11" s="31">
        <v>45167</v>
      </c>
      <c r="F11" s="34" t="s">
        <v>34</v>
      </c>
      <c r="G11" s="34" t="s">
        <v>35</v>
      </c>
      <c r="H11" s="19">
        <v>6600000</v>
      </c>
      <c r="I11" s="17" t="s">
        <v>15</v>
      </c>
    </row>
    <row r="12" spans="2:9" ht="62.25" customHeight="1" x14ac:dyDescent="0.3">
      <c r="B12" s="13"/>
      <c r="C12" s="13"/>
      <c r="D12" s="13" t="s">
        <v>29</v>
      </c>
      <c r="E12" s="13"/>
      <c r="F12" s="13"/>
      <c r="G12" s="13"/>
      <c r="H12" s="14">
        <f>SUM(H5:H11)</f>
        <v>203728600</v>
      </c>
      <c r="I12" s="13"/>
    </row>
  </sheetData>
  <autoFilter ref="B4:I5">
    <sortState ref="B5:I12">
      <sortCondition ref="E4:E5"/>
    </sortState>
  </autoFilter>
  <mergeCells count="3">
    <mergeCell ref="B1:D1"/>
    <mergeCell ref="B2:I2"/>
    <mergeCell ref="B3:F3"/>
  </mergeCells>
  <phoneticPr fontId="5" type="noConversion"/>
  <pageMargins left="0.23622047244094491" right="0.23622047244094491" top="0.78740157480314965" bottom="0.74803149606299213" header="0.31496062992125984" footer="0.31496062992125984"/>
  <pageSetup paperSize="9" scale="41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view="pageBreakPreview" zoomScale="91" zoomScaleNormal="100" zoomScaleSheetLayoutView="9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10" sqref="C10"/>
    </sheetView>
  </sheetViews>
  <sheetFormatPr defaultRowHeight="16.5" x14ac:dyDescent="0.3"/>
  <cols>
    <col min="1" max="1" width="6.125" customWidth="1"/>
    <col min="2" max="2" width="7.125" customWidth="1"/>
    <col min="3" max="3" width="89.5" style="10" bestFit="1" customWidth="1"/>
    <col min="4" max="4" width="13.875" style="1" customWidth="1"/>
    <col min="5" max="5" width="39.25" bestFit="1" customWidth="1"/>
    <col min="6" max="6" width="12.5" bestFit="1" customWidth="1"/>
    <col min="7" max="7" width="19.5" style="2" bestFit="1" customWidth="1"/>
    <col min="8" max="8" width="21" customWidth="1"/>
    <col min="9" max="9" width="13.625" style="11" customWidth="1"/>
    <col min="10" max="10" width="19.625" style="3" customWidth="1"/>
    <col min="11" max="11" width="13.875" customWidth="1"/>
    <col min="12" max="12" width="40.125" style="3" bestFit="1" customWidth="1"/>
  </cols>
  <sheetData>
    <row r="1" spans="1:12" x14ac:dyDescent="0.3">
      <c r="A1" s="40"/>
      <c r="B1" s="40"/>
      <c r="C1" s="40"/>
    </row>
    <row r="2" spans="1:12" ht="44.1" customHeight="1" x14ac:dyDescent="0.3">
      <c r="A2" s="41" t="s">
        <v>32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2" s="5" customFormat="1" ht="33.75" customHeight="1" x14ac:dyDescent="0.3">
      <c r="A3" s="42"/>
      <c r="B3" s="42"/>
      <c r="C3" s="42"/>
      <c r="D3" s="42"/>
      <c r="E3" s="42"/>
      <c r="F3" s="37"/>
      <c r="G3" s="4"/>
      <c r="I3" s="12"/>
      <c r="J3" s="6"/>
      <c r="L3" s="6"/>
    </row>
    <row r="4" spans="1:12" s="18" customFormat="1" ht="37.5" customHeight="1" x14ac:dyDescent="0.3">
      <c r="A4" s="33" t="s">
        <v>0</v>
      </c>
      <c r="B4" s="33" t="s">
        <v>1</v>
      </c>
      <c r="C4" s="33" t="s">
        <v>2</v>
      </c>
      <c r="D4" s="29" t="s">
        <v>3</v>
      </c>
      <c r="E4" s="33" t="s">
        <v>11</v>
      </c>
      <c r="F4" s="38" t="s">
        <v>12</v>
      </c>
      <c r="G4" s="22" t="s">
        <v>30</v>
      </c>
      <c r="H4" s="33" t="s">
        <v>18</v>
      </c>
      <c r="I4" s="23" t="s">
        <v>4</v>
      </c>
      <c r="J4" s="33" t="s">
        <v>16</v>
      </c>
      <c r="K4" s="33" t="s">
        <v>7</v>
      </c>
      <c r="L4" s="30" t="s">
        <v>6</v>
      </c>
    </row>
    <row r="5" spans="1:12" s="18" customFormat="1" ht="53.25" customHeight="1" x14ac:dyDescent="0.3">
      <c r="A5" s="15">
        <v>1</v>
      </c>
      <c r="B5" s="15" t="s">
        <v>20</v>
      </c>
      <c r="C5" s="32" t="s">
        <v>33</v>
      </c>
      <c r="D5" s="31">
        <v>45167</v>
      </c>
      <c r="E5" s="34" t="s">
        <v>34</v>
      </c>
      <c r="F5" s="34" t="s">
        <v>35</v>
      </c>
      <c r="G5" s="19">
        <v>7183000</v>
      </c>
      <c r="H5" s="19">
        <v>6600000</v>
      </c>
      <c r="I5" s="16">
        <f t="shared" ref="I5:I24" si="0">H5/G5</f>
        <v>0.91883614088820831</v>
      </c>
      <c r="J5" s="17" t="s">
        <v>10</v>
      </c>
      <c r="K5" s="17" t="str">
        <f t="shared" ref="K5:K24" si="1">IF(I5=100%,"부","여")</f>
        <v>여</v>
      </c>
      <c r="L5" s="15"/>
    </row>
    <row r="6" spans="1:12" s="18" customFormat="1" ht="53.25" customHeight="1" x14ac:dyDescent="0.3">
      <c r="A6" s="15">
        <v>2</v>
      </c>
      <c r="B6" s="15" t="s">
        <v>21</v>
      </c>
      <c r="C6" s="32" t="s">
        <v>36</v>
      </c>
      <c r="D6" s="31">
        <v>45139</v>
      </c>
      <c r="E6" s="34" t="s">
        <v>42</v>
      </c>
      <c r="F6" s="34" t="s">
        <v>37</v>
      </c>
      <c r="G6" s="19">
        <v>16000000</v>
      </c>
      <c r="H6" s="20">
        <v>16000000</v>
      </c>
      <c r="I6" s="16">
        <f t="shared" si="0"/>
        <v>1</v>
      </c>
      <c r="J6" s="17" t="s">
        <v>10</v>
      </c>
      <c r="K6" s="17" t="str">
        <f t="shared" si="1"/>
        <v>부</v>
      </c>
      <c r="L6" s="15"/>
    </row>
    <row r="7" spans="1:12" s="18" customFormat="1" ht="53.25" customHeight="1" x14ac:dyDescent="0.3">
      <c r="A7" s="15">
        <v>3</v>
      </c>
      <c r="B7" s="15" t="s">
        <v>19</v>
      </c>
      <c r="C7" s="32" t="s">
        <v>38</v>
      </c>
      <c r="D7" s="31">
        <v>45141</v>
      </c>
      <c r="E7" s="34" t="s">
        <v>43</v>
      </c>
      <c r="F7" s="34" t="s">
        <v>39</v>
      </c>
      <c r="G7" s="21">
        <v>7000000</v>
      </c>
      <c r="H7" s="21">
        <v>7000000</v>
      </c>
      <c r="I7" s="16">
        <f t="shared" si="0"/>
        <v>1</v>
      </c>
      <c r="J7" s="17" t="s">
        <v>10</v>
      </c>
      <c r="K7" s="17" t="str">
        <f t="shared" si="1"/>
        <v>부</v>
      </c>
      <c r="L7" s="15"/>
    </row>
    <row r="8" spans="1:12" s="18" customFormat="1" ht="45" customHeight="1" x14ac:dyDescent="0.3">
      <c r="A8" s="15">
        <v>4</v>
      </c>
      <c r="B8" s="15" t="s">
        <v>19</v>
      </c>
      <c r="C8" s="32" t="s">
        <v>40</v>
      </c>
      <c r="D8" s="31">
        <v>45141</v>
      </c>
      <c r="E8" s="34" t="s">
        <v>44</v>
      </c>
      <c r="F8" s="34" t="s">
        <v>41</v>
      </c>
      <c r="G8" s="21">
        <v>3100000</v>
      </c>
      <c r="H8" s="21">
        <v>3100000</v>
      </c>
      <c r="I8" s="16">
        <f t="shared" si="0"/>
        <v>1</v>
      </c>
      <c r="J8" s="17" t="s">
        <v>10</v>
      </c>
      <c r="K8" s="17" t="str">
        <f t="shared" si="1"/>
        <v>부</v>
      </c>
      <c r="L8" s="15"/>
    </row>
    <row r="9" spans="1:12" s="18" customFormat="1" ht="53.25" customHeight="1" x14ac:dyDescent="0.3">
      <c r="A9" s="15">
        <v>5</v>
      </c>
      <c r="B9" s="15" t="s">
        <v>19</v>
      </c>
      <c r="C9" s="32" t="s">
        <v>47</v>
      </c>
      <c r="D9" s="31">
        <v>45145</v>
      </c>
      <c r="E9" s="34" t="s">
        <v>45</v>
      </c>
      <c r="F9" s="34" t="s">
        <v>46</v>
      </c>
      <c r="G9" s="21">
        <v>7000000</v>
      </c>
      <c r="H9" s="21">
        <v>7000000</v>
      </c>
      <c r="I9" s="16">
        <f t="shared" si="0"/>
        <v>1</v>
      </c>
      <c r="J9" s="17" t="s">
        <v>10</v>
      </c>
      <c r="K9" s="17" t="str">
        <f t="shared" si="1"/>
        <v>부</v>
      </c>
      <c r="L9" s="15"/>
    </row>
    <row r="10" spans="1:12" s="18" customFormat="1" ht="53.25" customHeight="1" x14ac:dyDescent="0.3">
      <c r="A10" s="15">
        <v>6</v>
      </c>
      <c r="B10" s="15" t="s">
        <v>19</v>
      </c>
      <c r="C10" s="32" t="s">
        <v>48</v>
      </c>
      <c r="D10" s="31">
        <v>45148</v>
      </c>
      <c r="E10" s="34" t="s">
        <v>49</v>
      </c>
      <c r="F10" s="34" t="s">
        <v>50</v>
      </c>
      <c r="G10" s="21">
        <v>33850000</v>
      </c>
      <c r="H10" s="21">
        <v>33850000</v>
      </c>
      <c r="I10" s="16">
        <f t="shared" si="0"/>
        <v>1</v>
      </c>
      <c r="J10" s="17" t="s">
        <v>10</v>
      </c>
      <c r="K10" s="17" t="str">
        <f t="shared" si="1"/>
        <v>부</v>
      </c>
      <c r="L10" s="15"/>
    </row>
    <row r="11" spans="1:12" s="18" customFormat="1" ht="53.25" customHeight="1" x14ac:dyDescent="0.3">
      <c r="A11" s="15">
        <v>7</v>
      </c>
      <c r="B11" s="15" t="s">
        <v>19</v>
      </c>
      <c r="C11" s="32" t="s">
        <v>51</v>
      </c>
      <c r="D11" s="31">
        <v>45149</v>
      </c>
      <c r="E11" s="34" t="s">
        <v>52</v>
      </c>
      <c r="F11" s="34" t="s">
        <v>53</v>
      </c>
      <c r="G11" s="21">
        <v>110000000</v>
      </c>
      <c r="H11" s="21">
        <v>102300000</v>
      </c>
      <c r="I11" s="16">
        <f t="shared" si="0"/>
        <v>0.93</v>
      </c>
      <c r="J11" s="17" t="s">
        <v>10</v>
      </c>
      <c r="K11" s="17" t="str">
        <f t="shared" si="1"/>
        <v>여</v>
      </c>
      <c r="L11" s="15"/>
    </row>
    <row r="12" spans="1:12" s="18" customFormat="1" ht="53.25" customHeight="1" x14ac:dyDescent="0.3">
      <c r="A12" s="15">
        <v>8</v>
      </c>
      <c r="B12" s="15" t="s">
        <v>19</v>
      </c>
      <c r="C12" s="32" t="s">
        <v>54</v>
      </c>
      <c r="D12" s="31">
        <v>45149</v>
      </c>
      <c r="E12" s="34" t="s">
        <v>55</v>
      </c>
      <c r="F12" s="34" t="s">
        <v>56</v>
      </c>
      <c r="G12" s="21">
        <v>4950000</v>
      </c>
      <c r="H12" s="21">
        <v>4950000</v>
      </c>
      <c r="I12" s="16">
        <f t="shared" si="0"/>
        <v>1</v>
      </c>
      <c r="J12" s="17" t="s">
        <v>10</v>
      </c>
      <c r="K12" s="17" t="str">
        <f t="shared" si="1"/>
        <v>부</v>
      </c>
      <c r="L12" s="15"/>
    </row>
    <row r="13" spans="1:12" s="18" customFormat="1" ht="53.25" customHeight="1" x14ac:dyDescent="0.3">
      <c r="A13" s="15">
        <v>9</v>
      </c>
      <c r="B13" s="15" t="s">
        <v>19</v>
      </c>
      <c r="C13" s="32" t="s">
        <v>57</v>
      </c>
      <c r="D13" s="31">
        <v>45152</v>
      </c>
      <c r="E13" s="34" t="s">
        <v>58</v>
      </c>
      <c r="F13" s="34" t="s">
        <v>59</v>
      </c>
      <c r="G13" s="39">
        <v>7400000</v>
      </c>
      <c r="H13" s="39">
        <v>7000000</v>
      </c>
      <c r="I13" s="16">
        <f t="shared" si="0"/>
        <v>0.94594594594594594</v>
      </c>
      <c r="J13" s="17" t="s">
        <v>10</v>
      </c>
      <c r="K13" s="17" t="str">
        <f t="shared" si="1"/>
        <v>여</v>
      </c>
      <c r="L13" s="15"/>
    </row>
    <row r="14" spans="1:12" s="18" customFormat="1" ht="53.25" customHeight="1" x14ac:dyDescent="0.3">
      <c r="A14" s="15">
        <v>10</v>
      </c>
      <c r="B14" s="15" t="s">
        <v>19</v>
      </c>
      <c r="C14" s="32" t="s">
        <v>60</v>
      </c>
      <c r="D14" s="31">
        <v>45152</v>
      </c>
      <c r="E14" s="34" t="s">
        <v>61</v>
      </c>
      <c r="F14" s="34" t="s">
        <v>62</v>
      </c>
      <c r="G14" s="21">
        <v>17000000</v>
      </c>
      <c r="H14" s="21">
        <v>17000000</v>
      </c>
      <c r="I14" s="16">
        <f t="shared" si="0"/>
        <v>1</v>
      </c>
      <c r="J14" s="17" t="s">
        <v>10</v>
      </c>
      <c r="K14" s="17" t="str">
        <f t="shared" si="1"/>
        <v>부</v>
      </c>
      <c r="L14" s="15"/>
    </row>
    <row r="15" spans="1:12" s="18" customFormat="1" ht="53.25" customHeight="1" x14ac:dyDescent="0.3">
      <c r="A15" s="15">
        <v>11</v>
      </c>
      <c r="B15" s="15" t="s">
        <v>21</v>
      </c>
      <c r="C15" s="32" t="s">
        <v>63</v>
      </c>
      <c r="D15" s="31">
        <v>45160</v>
      </c>
      <c r="E15" s="34" t="s">
        <v>64</v>
      </c>
      <c r="F15" s="34" t="s">
        <v>65</v>
      </c>
      <c r="G15" s="21">
        <v>5000000</v>
      </c>
      <c r="H15" s="21">
        <v>5000000</v>
      </c>
      <c r="I15" s="16">
        <f t="shared" si="0"/>
        <v>1</v>
      </c>
      <c r="J15" s="17" t="s">
        <v>22</v>
      </c>
      <c r="K15" s="17" t="str">
        <f t="shared" si="1"/>
        <v>부</v>
      </c>
      <c r="L15" s="15"/>
    </row>
    <row r="16" spans="1:12" s="18" customFormat="1" ht="53.25" customHeight="1" x14ac:dyDescent="0.3">
      <c r="A16" s="15">
        <v>12</v>
      </c>
      <c r="B16" s="15" t="s">
        <v>23</v>
      </c>
      <c r="C16" s="32" t="s">
        <v>66</v>
      </c>
      <c r="D16" s="31">
        <v>45160</v>
      </c>
      <c r="E16" s="34" t="s">
        <v>67</v>
      </c>
      <c r="F16" s="34" t="s">
        <v>68</v>
      </c>
      <c r="G16" s="21">
        <v>6000000</v>
      </c>
      <c r="H16" s="21">
        <v>6000000</v>
      </c>
      <c r="I16" s="16">
        <f t="shared" si="0"/>
        <v>1</v>
      </c>
      <c r="J16" s="17" t="s">
        <v>24</v>
      </c>
      <c r="K16" s="17" t="str">
        <f t="shared" si="1"/>
        <v>부</v>
      </c>
      <c r="L16" s="15"/>
    </row>
    <row r="17" spans="1:12" s="18" customFormat="1" ht="53.25" customHeight="1" x14ac:dyDescent="0.3">
      <c r="A17" s="15">
        <v>13</v>
      </c>
      <c r="B17" s="15" t="s">
        <v>25</v>
      </c>
      <c r="C17" s="32" t="s">
        <v>69</v>
      </c>
      <c r="D17" s="31">
        <v>45162</v>
      </c>
      <c r="E17" s="34" t="s">
        <v>70</v>
      </c>
      <c r="F17" s="34" t="s">
        <v>71</v>
      </c>
      <c r="G17" s="21">
        <v>22000000</v>
      </c>
      <c r="H17" s="21">
        <v>20900000</v>
      </c>
      <c r="I17" s="16">
        <f t="shared" si="0"/>
        <v>0.95</v>
      </c>
      <c r="J17" s="17" t="s">
        <v>24</v>
      </c>
      <c r="K17" s="17" t="str">
        <f t="shared" si="1"/>
        <v>여</v>
      </c>
      <c r="L17" s="15"/>
    </row>
    <row r="18" spans="1:12" s="18" customFormat="1" ht="53.25" customHeight="1" x14ac:dyDescent="0.3">
      <c r="A18" s="15">
        <v>14</v>
      </c>
      <c r="B18" s="15" t="s">
        <v>21</v>
      </c>
      <c r="C18" s="32" t="s">
        <v>72</v>
      </c>
      <c r="D18" s="31">
        <v>45162</v>
      </c>
      <c r="E18" s="34" t="s">
        <v>73</v>
      </c>
      <c r="F18" s="34" t="s">
        <v>74</v>
      </c>
      <c r="G18" s="21">
        <v>4450000</v>
      </c>
      <c r="H18" s="21">
        <v>4200000</v>
      </c>
      <c r="I18" s="16">
        <f t="shared" si="0"/>
        <v>0.9438202247191011</v>
      </c>
      <c r="J18" s="17" t="s">
        <v>26</v>
      </c>
      <c r="K18" s="17" t="str">
        <f t="shared" si="1"/>
        <v>여</v>
      </c>
      <c r="L18" s="15"/>
    </row>
    <row r="19" spans="1:12" s="18" customFormat="1" ht="53.25" customHeight="1" x14ac:dyDescent="0.3">
      <c r="A19" s="15">
        <v>15</v>
      </c>
      <c r="B19" s="15" t="s">
        <v>91</v>
      </c>
      <c r="C19" s="32" t="s">
        <v>92</v>
      </c>
      <c r="D19" s="31">
        <v>45163</v>
      </c>
      <c r="E19" s="34" t="s">
        <v>93</v>
      </c>
      <c r="F19" s="34" t="s">
        <v>94</v>
      </c>
      <c r="G19" s="21">
        <v>19600000</v>
      </c>
      <c r="H19" s="21">
        <v>19600000</v>
      </c>
      <c r="I19" s="16">
        <f t="shared" si="0"/>
        <v>1</v>
      </c>
      <c r="J19" s="17" t="s">
        <v>10</v>
      </c>
      <c r="K19" s="17" t="str">
        <f t="shared" si="1"/>
        <v>부</v>
      </c>
      <c r="L19" s="15"/>
    </row>
    <row r="20" spans="1:12" s="18" customFormat="1" ht="53.25" customHeight="1" x14ac:dyDescent="0.3">
      <c r="A20" s="15">
        <v>16</v>
      </c>
      <c r="B20" s="15" t="s">
        <v>23</v>
      </c>
      <c r="C20" s="32" t="s">
        <v>75</v>
      </c>
      <c r="D20" s="31">
        <v>45166</v>
      </c>
      <c r="E20" s="34" t="s">
        <v>76</v>
      </c>
      <c r="F20" s="34" t="s">
        <v>77</v>
      </c>
      <c r="G20" s="21">
        <v>57937000</v>
      </c>
      <c r="H20" s="21">
        <v>54912000</v>
      </c>
      <c r="I20" s="16">
        <f t="shared" si="0"/>
        <v>0.94778811467628632</v>
      </c>
      <c r="J20" s="17" t="s">
        <v>27</v>
      </c>
      <c r="K20" s="17" t="str">
        <f t="shared" si="1"/>
        <v>여</v>
      </c>
      <c r="L20" s="15"/>
    </row>
    <row r="21" spans="1:12" s="18" customFormat="1" ht="53.25" customHeight="1" x14ac:dyDescent="0.3">
      <c r="A21" s="15">
        <v>17</v>
      </c>
      <c r="B21" s="15" t="s">
        <v>28</v>
      </c>
      <c r="C21" s="32" t="s">
        <v>78</v>
      </c>
      <c r="D21" s="31">
        <v>45166</v>
      </c>
      <c r="E21" s="34" t="s">
        <v>79</v>
      </c>
      <c r="F21" s="34" t="s">
        <v>80</v>
      </c>
      <c r="G21" s="21">
        <v>4000000</v>
      </c>
      <c r="H21" s="21">
        <v>4000000</v>
      </c>
      <c r="I21" s="16">
        <f t="shared" si="0"/>
        <v>1</v>
      </c>
      <c r="J21" s="17" t="s">
        <v>27</v>
      </c>
      <c r="K21" s="17" t="str">
        <f t="shared" si="1"/>
        <v>부</v>
      </c>
      <c r="L21" s="15"/>
    </row>
    <row r="22" spans="1:12" s="18" customFormat="1" ht="53.25" customHeight="1" x14ac:dyDescent="0.3">
      <c r="A22" s="15">
        <v>18</v>
      </c>
      <c r="B22" s="15" t="s">
        <v>21</v>
      </c>
      <c r="C22" s="32" t="s">
        <v>81</v>
      </c>
      <c r="D22" s="31">
        <v>45166</v>
      </c>
      <c r="E22" s="34" t="s">
        <v>82</v>
      </c>
      <c r="F22" s="34" t="s">
        <v>83</v>
      </c>
      <c r="G22" s="21">
        <v>8228000</v>
      </c>
      <c r="H22" s="21">
        <v>7816600</v>
      </c>
      <c r="I22" s="16">
        <f t="shared" si="0"/>
        <v>0.95</v>
      </c>
      <c r="J22" s="17" t="s">
        <v>27</v>
      </c>
      <c r="K22" s="17" t="str">
        <f t="shared" si="1"/>
        <v>여</v>
      </c>
      <c r="L22" s="15"/>
    </row>
    <row r="23" spans="1:12" s="18" customFormat="1" ht="53.25" customHeight="1" x14ac:dyDescent="0.3">
      <c r="A23" s="15">
        <v>19</v>
      </c>
      <c r="B23" s="15" t="s">
        <v>19</v>
      </c>
      <c r="C23" s="32" t="s">
        <v>84</v>
      </c>
      <c r="D23" s="31">
        <v>45167</v>
      </c>
      <c r="E23" s="34" t="s">
        <v>85</v>
      </c>
      <c r="F23" s="34" t="s">
        <v>86</v>
      </c>
      <c r="G23" s="21">
        <v>25000000</v>
      </c>
      <c r="H23" s="21">
        <v>25000000</v>
      </c>
      <c r="I23" s="16">
        <f t="shared" si="0"/>
        <v>1</v>
      </c>
      <c r="J23" s="17" t="s">
        <v>27</v>
      </c>
      <c r="K23" s="17" t="str">
        <f t="shared" si="1"/>
        <v>부</v>
      </c>
      <c r="L23" s="15"/>
    </row>
    <row r="24" spans="1:12" s="18" customFormat="1" ht="53.25" customHeight="1" x14ac:dyDescent="0.3">
      <c r="A24" s="15">
        <v>20</v>
      </c>
      <c r="B24" s="15" t="s">
        <v>87</v>
      </c>
      <c r="C24" s="32" t="s">
        <v>88</v>
      </c>
      <c r="D24" s="31">
        <v>45168</v>
      </c>
      <c r="E24" s="34" t="s">
        <v>89</v>
      </c>
      <c r="F24" s="34" t="s">
        <v>90</v>
      </c>
      <c r="G24" s="21">
        <v>5500000</v>
      </c>
      <c r="H24" s="21">
        <v>5500000</v>
      </c>
      <c r="I24" s="16">
        <f t="shared" si="0"/>
        <v>1</v>
      </c>
      <c r="J24" s="17" t="s">
        <v>27</v>
      </c>
      <c r="K24" s="17" t="str">
        <f t="shared" si="1"/>
        <v>부</v>
      </c>
      <c r="L24" s="15"/>
    </row>
    <row r="25" spans="1:12" s="18" customFormat="1" ht="53.25" customHeight="1" x14ac:dyDescent="0.3">
      <c r="A25" s="43" t="s">
        <v>8</v>
      </c>
      <c r="B25" s="43"/>
      <c r="C25" s="33" t="s">
        <v>95</v>
      </c>
      <c r="D25" s="43" t="s">
        <v>9</v>
      </c>
      <c r="E25" s="43"/>
      <c r="F25" s="43"/>
      <c r="G25" s="43"/>
      <c r="H25" s="22">
        <f>SUM(H5:H24)</f>
        <v>357728600</v>
      </c>
      <c r="I25" s="23"/>
      <c r="J25" s="33"/>
      <c r="K25" s="33"/>
      <c r="L25" s="33"/>
    </row>
    <row r="26" spans="1:12" s="18" customFormat="1" ht="53.25" customHeight="1" x14ac:dyDescent="0.3">
      <c r="C26" s="24"/>
      <c r="D26" s="25"/>
      <c r="G26" s="26"/>
      <c r="I26" s="27"/>
      <c r="J26" s="28"/>
      <c r="L26" s="28"/>
    </row>
    <row r="27" spans="1:12" s="18" customFormat="1" ht="53.25" customHeight="1" x14ac:dyDescent="0.3">
      <c r="C27" s="24"/>
      <c r="D27" s="25"/>
      <c r="G27" s="26"/>
      <c r="I27" s="27"/>
      <c r="J27" s="28"/>
      <c r="L27" s="28"/>
    </row>
  </sheetData>
  <autoFilter ref="A4:L25">
    <sortState ref="A5:L44">
      <sortCondition ref="D4:D43"/>
    </sortState>
  </autoFilter>
  <mergeCells count="5">
    <mergeCell ref="A1:C1"/>
    <mergeCell ref="A2:L2"/>
    <mergeCell ref="A3:E3"/>
    <mergeCell ref="A25:B25"/>
    <mergeCell ref="D25:G25"/>
  </mergeCells>
  <phoneticPr fontId="3" type="noConversion"/>
  <pageMargins left="0.23622047244094491" right="0.23622047244094491" top="0.78740157480314965" bottom="0.74803149606299213" header="0.31496062992125984" footer="0.31496062992125984"/>
  <pageSetup paperSize="9" scale="44" fitToHeight="0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공시용</vt:lpstr>
      <vt:lpstr>내부용</vt:lpstr>
      <vt:lpstr>내부용!Print_Area</vt:lpstr>
      <vt:lpstr>공시용!Print_Titles</vt:lpstr>
      <vt:lpstr>내부용!Print_Titles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정경희</cp:lastModifiedBy>
  <cp:lastPrinted>2022-10-24T01:47:24Z</cp:lastPrinted>
  <dcterms:created xsi:type="dcterms:W3CDTF">2021-04-13T05:34:02Z</dcterms:created>
  <dcterms:modified xsi:type="dcterms:W3CDTF">2023-09-11T05:57:59Z</dcterms:modified>
</cp:coreProperties>
</file>